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dposavec\Desktop\Nabava informatičke opreme za Gladovića JN 81-2025\Poziv i prilozi\Prilozi 1 - 4 uz Poziv za dostavu ponuda JN 81-2025\"/>
    </mc:Choice>
  </mc:AlternateContent>
  <xr:revisionPtr revIDLastSave="0" documentId="13_ncr:1_{4E9F371F-584D-4A3C-8C42-1DDE8A669F9C}" xr6:coauthVersionLast="47" xr6:coauthVersionMax="47" xr10:uidLastSave="{00000000-0000-0000-0000-000000000000}"/>
  <bookViews>
    <workbookView xWindow="1950" yWindow="390" windowWidth="20025" windowHeight="152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10" i="1"/>
  <c r="G9" i="1"/>
  <c r="G12" i="1"/>
  <c r="G11" i="1"/>
  <c r="G7" i="1"/>
  <c r="G8" i="1"/>
  <c r="G5" i="1"/>
  <c r="G4" i="1"/>
  <c r="G13" i="1" l="1"/>
  <c r="D16" i="1" s="1"/>
  <c r="D17" i="1" s="1"/>
  <c r="D18" i="1" l="1"/>
</calcChain>
</file>

<file path=xl/sharedStrings.xml><?xml version="1.0" encoding="utf-8"?>
<sst xmlns="http://schemas.openxmlformats.org/spreadsheetml/2006/main" count="30" uniqueCount="22">
  <si>
    <t>Redni broj</t>
  </si>
  <si>
    <t>NAZIV I OPIS TEHNIČKIH KARAKTERISTIKA
koje ponuđena oprema minimalno mora zadovoljavati</t>
  </si>
  <si>
    <t>PONUĐENO</t>
  </si>
  <si>
    <t>JM</t>
  </si>
  <si>
    <t xml:space="preserve">Predviđena količina  </t>
  </si>
  <si>
    <t>kom</t>
  </si>
  <si>
    <t>UKUPNO</t>
  </si>
  <si>
    <t>PRILOG 5.</t>
  </si>
  <si>
    <t>Jed. cijena/€
(bez PDV)</t>
  </si>
  <si>
    <t>Ukup. cijena/€</t>
  </si>
  <si>
    <t xml:space="preserve">     UKUPNA CIJENA BEZ PDV-a / €</t>
  </si>
  <si>
    <t xml:space="preserve">     PDV 25% / €</t>
  </si>
  <si>
    <t xml:space="preserve">     UKUPNA CIJENA S PDV-om / €</t>
  </si>
  <si>
    <t>Monitor
Zaslon: dijagonala minimalno 27'' 
Tip panela: IPS
Tip pozadinskog osvjetljenja: LED
Rezolucija: minimalno 1920x1080
Frekvencija osvježavanja: 100 Hz ili više
Odziv: maksimalno 8ms
Osvjetljenje: minimalno 300cd/m2
USB hub: minimalno USB 3.2 s 4x USB priključka od čega minimalno 1x USB Type C
Vidljivi kut (maksimalno): horizontalno 178° / vertikalno 178°
Kontrast: 1000:1
Sučelje: VGA, HDMI, Display Port
Ostalo: stalak s mogučnošću podešavanja visine i pivot
Jamstvo: minimalno 36 mjeseci</t>
  </si>
  <si>
    <t>Stolno računalo
Procesor: minimalno Comet Lake (14. generacija - noviji) ili jednakovrijedan (minimalni osnovni takt 2.5 GHz, minimalna "boost" frekvencija 4.7 GHz, minimalno 10 fizičkih jezgri, minimalno 16 dretvi, minimalno 20 MB L3 Cache).
Memorija: 32 GB (2*16 GB) DDR4 3200 MHz ili brža
SSD: minimalno 1 TB, M.2 PCIe Gen5 x2 NVMe 2.0 ili noviji (PCIe Gen 4.0 x4 kompatibilan), Sekvencijalno čitanje: do 7150 MB/s, Sekvencijalno pisanje: do 6300 MB/s, Nasumično čitanje: do 850 000 IOPS, Nasumično pisanje: do 1 350 000 IOPS, MTBF: minimalno 1,5 milijuna sati, TBW: minimalno 600, 60 mjeseci garancije
Grafička kartica: integrirana s procesorom
Zvučna kartica: integrirana na matičnoj ploči
Kućište: Midi tower
Napajanje: minimalno 500W 80+ certificirano
Mrežna kartica: da (minimalno Gb LAN)
Priključci: minimalno 8x USB konektora, od toga minimalno 3x USB 3.1 ili noviji, 1xHDMI,2xDP,1xVGA,1xRJ-45, minimalno 3x audio priključka
Operativni sustav: Windows 11 Professional (predinstaliran ili OEM ili DSP)
Jamstvo: minimalno 36 mjeseci, minimalano 60 mjeseci na SSD</t>
  </si>
  <si>
    <t>HR tipkovnica, tehnologija spajanja: žičana, duljene kabela minimalno 1.5m, sučelje za spajanje USB, crne boje
Jamstvo: minimalno 36 mjeseci</t>
  </si>
  <si>
    <t>Zvučnici, sučelje: 3.5mm, duljene kabela minimalno 1.8m, snage 6W, priključak za slušalice, crne boje
Jamstvo: minimalno 24 mjeseca</t>
  </si>
  <si>
    <t>Bežični optički miš, crne boje, 3 tipke (scroll kotačić sa srednjim klikom), minimalno 1000 dpi senzor, sučelje prijamnika: USB, bežični domet minimalno 10M, napajanje - 1x AA baterija, trajanje baterije 18 mjeseci, ugrađen prekidač za paljenje/gašenje
Jamstvo: minimalno 24 mjeseca</t>
  </si>
  <si>
    <t>A4 Laserski duplex crno bijeli pisač
Brzina ispisa do 40ppm za A4 jednostrano, do 33,6 ipm obostrano,
Rezolucija ispisa 1200x1200 dpi
Ulazna ladica - minimalno za 250 listova, izlazna ladica minimalno za 150 listova
Procesor: minimalno 1200 MHz, minimalno 1GB radne memorije, podrška za PCL5, PCL 6, UFR II emulacije
Priključci: USB, Ethernet 1Gb, WiFi 802.11b/g/n
Podrška za tonere velikog kapaciteta (10000+ stranica)
Jamstvo: minimalno 36 mjeseci</t>
  </si>
  <si>
    <t>A4 Laserski duplex crno bijeli multifukcionalni pisač/skener
Brzina ispisa do 40ppm za A4 jednostrano, do 30,2 ipm obostrano,
Rezolucija ispisa: minimlano 1200x1200 dpi
Ulazna ladica - minimalno za 250 listova, izlazna ladica minimalno za 150 listova
Procesor: minimalno 1200 MHz, minimalno 1GB radne memorije, podrška za PCL5, PCL 6, UFR II emulacije
Priključci: USB, Ethernet 1Gb, WiFi 802.11b/g/n
Podrška za tonere velikog kapaciteta (10000+ stranica)
Skeniranje na staklu i obostrani jednoprolazni ADF kapaciteta 50 listova, optička razlučivost 600x600 dpi
Jamstvo: minimalno 36 mjeseci</t>
  </si>
  <si>
    <t>Prijenosno računalo: Apple MacBook Air, 13'' ekran, M4 procesor s 10 CPU i 10 GPU jezgri, 16GB radne memorije, 512GB SSD, boja: Midnight
Jamstvo: 12 mjeseci ili više</t>
  </si>
  <si>
    <t>Prijenosno računalo:
Veličina ekrana: 16'' WUXGA rezolucije, IPS minimalno 300 nits, Core 7 ili jednakovrijedan (do 5,4 GHz, 12 MB L3 Cache, 10 jezgri, 12 niti), 32 GB DDR5-5600 MT/s (2x16 GB), 1 TB PCIe NVMe SDD, minimlano 56 Wh baterija, FHD web kamera, WiFi 6e bežična mreža ili novija, Bluetooth 5.3 ili noviji, 1HDMI 2.1 ili noviji priljučak, 1RJ-45 mrežni priključak, minimalno 2 USB-A, minimalno 2 USB-C (USB PD 3.0 i DisplayPort 1.4. kompatibilna), USB-C prikljač za napajanje, topkovnica otporna na prolijevanje s pozadinskim osvjetljenem i numeričkom tipkovnicom, Windows 11 PRO operativni sustav, mase do 1,74 kg
Jamstvo: minimalno 36 mjeseci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</si>
</sst>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n&quot;;[Red]\-#,##0.00&quot; kn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charset val="134"/>
      <scheme val="minor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sz val="10"/>
      <name val="Verdana"/>
      <family val="2"/>
      <charset val="238"/>
    </font>
    <font>
      <sz val="10"/>
      <name val="Verdana"/>
      <family val="2"/>
    </font>
    <font>
      <sz val="11"/>
      <color indexed="8"/>
      <name val="Calibri"/>
      <family val="2"/>
      <charset val="134"/>
    </font>
    <font>
      <sz val="12"/>
      <color rgb="FF000000"/>
      <name val="Calibri"/>
      <family val="2"/>
      <charset val="1"/>
    </font>
    <font>
      <b/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13"/>
      </patternFill>
    </fill>
    <fill>
      <patternFill patternType="solid">
        <fgColor indexed="43"/>
        <bgColor indexed="9"/>
      </patternFill>
    </fill>
    <fill>
      <patternFill patternType="solid">
        <fgColor indexed="43"/>
        <bgColor indexed="4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9" fillId="0" borderId="0"/>
    <xf numFmtId="0" fontId="9" fillId="0" borderId="0"/>
    <xf numFmtId="0" fontId="1" fillId="0" borderId="0"/>
    <xf numFmtId="0" fontId="10" fillId="0" borderId="0"/>
    <xf numFmtId="0" fontId="11" fillId="0" borderId="0"/>
    <xf numFmtId="0" fontId="12" fillId="0" borderId="0"/>
  </cellStyleXfs>
  <cellXfs count="29">
    <xf numFmtId="0" fontId="0" fillId="0" borderId="0" xfId="0"/>
    <xf numFmtId="0" fontId="2" fillId="0" borderId="0" xfId="1"/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top" wrapText="1"/>
    </xf>
    <xf numFmtId="0" fontId="3" fillId="0" borderId="0" xfId="2" applyFont="1" applyAlignment="1">
      <alignment vertical="center" wrapText="1"/>
    </xf>
    <xf numFmtId="0" fontId="5" fillId="0" borderId="0" xfId="2" applyFont="1" applyAlignment="1">
      <alignment horizontal="left"/>
    </xf>
    <xf numFmtId="0" fontId="6" fillId="0" borderId="0" xfId="2"/>
    <xf numFmtId="0" fontId="3" fillId="0" borderId="0" xfId="2" applyFont="1" applyAlignment="1">
      <alignment horizontal="center" vertical="center" wrapText="1"/>
    </xf>
    <xf numFmtId="4" fontId="3" fillId="3" borderId="2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164" fontId="4" fillId="0" borderId="0" xfId="2" applyNumberFormat="1" applyFont="1" applyAlignment="1" applyProtection="1">
      <alignment horizontal="left" vertical="center" wrapText="1"/>
      <protection locked="0"/>
    </xf>
    <xf numFmtId="0" fontId="3" fillId="0" borderId="1" xfId="2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4" fillId="4" borderId="3" xfId="2" applyFont="1" applyFill="1" applyBorder="1" applyAlignment="1">
      <alignment horizontal="left" vertical="center" wrapText="1"/>
    </xf>
    <xf numFmtId="0" fontId="6" fillId="0" borderId="4" xfId="2" applyBorder="1" applyAlignment="1">
      <alignment horizontal="left" vertical="center" wrapText="1"/>
    </xf>
    <xf numFmtId="4" fontId="4" fillId="4" borderId="1" xfId="2" applyNumberFormat="1" applyFont="1" applyFill="1" applyBorder="1" applyAlignment="1">
      <alignment horizontal="center" vertical="center" wrapText="1"/>
    </xf>
    <xf numFmtId="0" fontId="4" fillId="5" borderId="3" xfId="2" applyFont="1" applyFill="1" applyBorder="1" applyAlignment="1">
      <alignment horizontal="left" vertical="center"/>
    </xf>
    <xf numFmtId="0" fontId="4" fillId="5" borderId="4" xfId="2" applyFont="1" applyFill="1" applyBorder="1" applyAlignment="1">
      <alignment horizontal="left" vertical="center"/>
    </xf>
    <xf numFmtId="4" fontId="4" fillId="5" borderId="1" xfId="2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2" applyNumberFormat="1" applyBorder="1" applyAlignment="1">
      <alignment horizontal="center" vertical="center" wrapText="1"/>
    </xf>
    <xf numFmtId="0" fontId="4" fillId="6" borderId="3" xfId="2" applyFont="1" applyFill="1" applyBorder="1" applyAlignment="1">
      <alignment horizontal="left" vertical="center"/>
    </xf>
    <xf numFmtId="0" fontId="4" fillId="6" borderId="4" xfId="2" applyFont="1" applyFill="1" applyBorder="1" applyAlignment="1">
      <alignment horizontal="left" vertical="center"/>
    </xf>
    <xf numFmtId="4" fontId="4" fillId="6" borderId="1" xfId="2" applyNumberFormat="1" applyFont="1" applyFill="1" applyBorder="1" applyAlignment="1" applyProtection="1">
      <alignment horizontal="center" vertical="center" wrapText="1"/>
      <protection locked="0"/>
    </xf>
  </cellXfs>
  <cellStyles count="9">
    <cellStyle name="Normal" xfId="0" builtinId="0"/>
    <cellStyle name="Normal 2" xfId="3" xr:uid="{00000000-0005-0000-0000-000001000000}"/>
    <cellStyle name="Normal 2 2" xfId="4" xr:uid="{00000000-0005-0000-0000-000002000000}"/>
    <cellStyle name="Normal 3" xfId="2" xr:uid="{00000000-0005-0000-0000-000003000000}"/>
    <cellStyle name="Normal 3 2" xfId="7" xr:uid="{00000000-0005-0000-0000-000004000000}"/>
    <cellStyle name="Normal 4" xfId="5" xr:uid="{00000000-0005-0000-0000-000005000000}"/>
    <cellStyle name="Normal 5" xfId="6" xr:uid="{00000000-0005-0000-0000-000006000000}"/>
    <cellStyle name="Normal 6" xfId="8" xr:uid="{00000000-0005-0000-0000-000007000000}"/>
    <cellStyle name="Normal 7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zoomScaleNormal="100" workbookViewId="0">
      <selection activeCell="F4" sqref="F4"/>
    </sheetView>
  </sheetViews>
  <sheetFormatPr defaultRowHeight="15"/>
  <cols>
    <col min="2" max="2" width="58.140625" customWidth="1"/>
    <col min="3" max="3" width="42.42578125" customWidth="1"/>
    <col min="5" max="5" width="13" customWidth="1"/>
    <col min="6" max="6" width="14" customWidth="1"/>
    <col min="7" max="7" width="13.85546875" customWidth="1"/>
  </cols>
  <sheetData>
    <row r="1" spans="1:7" ht="15.75">
      <c r="A1" s="1"/>
      <c r="B1" s="2"/>
      <c r="C1" s="1"/>
      <c r="D1" s="3"/>
      <c r="E1" s="3"/>
      <c r="F1" s="3"/>
      <c r="G1" s="3"/>
    </row>
    <row r="2" spans="1:7" ht="15.75">
      <c r="A2" s="1"/>
      <c r="B2" s="1"/>
      <c r="C2" s="18" t="s">
        <v>7</v>
      </c>
      <c r="D2" s="3"/>
      <c r="E2" s="3"/>
      <c r="G2" s="3"/>
    </row>
    <row r="3" spans="1:7" ht="31.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17" t="s">
        <v>8</v>
      </c>
      <c r="G3" s="4" t="s">
        <v>9</v>
      </c>
    </row>
    <row r="4" spans="1:7" ht="267.75">
      <c r="A4" s="14">
        <v>1</v>
      </c>
      <c r="B4" s="5" t="s">
        <v>14</v>
      </c>
      <c r="C4" s="14"/>
      <c r="D4" s="14" t="s">
        <v>5</v>
      </c>
      <c r="E4" s="14">
        <v>15</v>
      </c>
      <c r="F4" s="15"/>
      <c r="G4" s="16">
        <f>E4*F4</f>
        <v>0</v>
      </c>
    </row>
    <row r="5" spans="1:7" ht="38.25">
      <c r="A5" s="14">
        <v>2</v>
      </c>
      <c r="B5" s="5" t="s">
        <v>15</v>
      </c>
      <c r="C5" s="14"/>
      <c r="D5" s="14" t="s">
        <v>5</v>
      </c>
      <c r="E5" s="14">
        <v>20</v>
      </c>
      <c r="F5" s="15"/>
      <c r="G5" s="16">
        <f t="shared" ref="G5:G12" si="0">E5*F5</f>
        <v>0</v>
      </c>
    </row>
    <row r="6" spans="1:7" ht="63.75">
      <c r="A6" s="14">
        <v>3</v>
      </c>
      <c r="B6" s="5" t="s">
        <v>17</v>
      </c>
      <c r="C6" s="14"/>
      <c r="D6" s="14" t="s">
        <v>5</v>
      </c>
      <c r="E6" s="14">
        <v>20</v>
      </c>
      <c r="F6" s="15"/>
      <c r="G6" s="16">
        <f t="shared" ref="G6" si="1">E6*F6</f>
        <v>0</v>
      </c>
    </row>
    <row r="7" spans="1:7" ht="38.25">
      <c r="A7" s="14">
        <v>4</v>
      </c>
      <c r="B7" s="5" t="s">
        <v>16</v>
      </c>
      <c r="C7" s="14"/>
      <c r="D7" s="14" t="s">
        <v>5</v>
      </c>
      <c r="E7" s="14">
        <v>15</v>
      </c>
      <c r="F7" s="15"/>
      <c r="G7" s="16">
        <f t="shared" si="0"/>
        <v>0</v>
      </c>
    </row>
    <row r="8" spans="1:7" ht="191.25">
      <c r="A8" s="14">
        <v>5</v>
      </c>
      <c r="B8" s="5" t="s">
        <v>13</v>
      </c>
      <c r="C8" s="14"/>
      <c r="D8" s="14" t="s">
        <v>5</v>
      </c>
      <c r="E8" s="14">
        <v>18</v>
      </c>
      <c r="F8" s="15"/>
      <c r="G8" s="16">
        <f>E8*F8</f>
        <v>0</v>
      </c>
    </row>
    <row r="9" spans="1:7" ht="127.5">
      <c r="A9" s="14">
        <v>6</v>
      </c>
      <c r="B9" s="5" t="s">
        <v>18</v>
      </c>
      <c r="C9" s="14"/>
      <c r="D9" s="14" t="s">
        <v>5</v>
      </c>
      <c r="E9" s="14">
        <v>1</v>
      </c>
      <c r="F9" s="15"/>
      <c r="G9" s="16">
        <f>E9*F9</f>
        <v>0</v>
      </c>
    </row>
    <row r="10" spans="1:7" ht="153">
      <c r="A10" s="14">
        <v>7</v>
      </c>
      <c r="B10" s="5" t="s">
        <v>19</v>
      </c>
      <c r="C10" s="14"/>
      <c r="D10" s="14" t="s">
        <v>5</v>
      </c>
      <c r="E10" s="14">
        <v>3</v>
      </c>
      <c r="F10" s="15"/>
      <c r="G10" s="16">
        <f>E10*F10</f>
        <v>0</v>
      </c>
    </row>
    <row r="11" spans="1:7" ht="140.25">
      <c r="A11" s="14">
        <v>8</v>
      </c>
      <c r="B11" s="5" t="s">
        <v>21</v>
      </c>
      <c r="C11" s="14"/>
      <c r="D11" s="14" t="s">
        <v>5</v>
      </c>
      <c r="E11" s="14">
        <v>1</v>
      </c>
      <c r="F11" s="15"/>
      <c r="G11" s="16">
        <f t="shared" si="0"/>
        <v>0</v>
      </c>
    </row>
    <row r="12" spans="1:7" ht="55.5" customHeight="1">
      <c r="A12" s="14">
        <v>9</v>
      </c>
      <c r="B12" s="5" t="s">
        <v>20</v>
      </c>
      <c r="C12" s="14"/>
      <c r="D12" s="14" t="s">
        <v>5</v>
      </c>
      <c r="E12" s="14">
        <v>1</v>
      </c>
      <c r="F12" s="15"/>
      <c r="G12" s="16">
        <f t="shared" si="0"/>
        <v>0</v>
      </c>
    </row>
    <row r="13" spans="1:7" ht="15.75">
      <c r="A13" s="6"/>
      <c r="B13" s="7"/>
      <c r="C13" s="8"/>
      <c r="D13" s="8"/>
      <c r="E13" s="8"/>
      <c r="F13" s="9" t="s">
        <v>6</v>
      </c>
      <c r="G13" s="10">
        <f>SUM(G4:G12)</f>
        <v>0</v>
      </c>
    </row>
    <row r="14" spans="1:7" ht="15.75">
      <c r="A14" s="1"/>
      <c r="B14" s="7"/>
      <c r="C14" s="3"/>
      <c r="D14" s="3"/>
      <c r="E14" s="3"/>
      <c r="F14" s="3"/>
      <c r="G14" s="3"/>
    </row>
    <row r="15" spans="1:7" ht="15.75">
      <c r="A15" s="1"/>
      <c r="B15" s="1"/>
      <c r="C15" s="3"/>
      <c r="D15" s="3"/>
      <c r="E15" s="3"/>
      <c r="F15" s="3"/>
      <c r="G15" s="3"/>
    </row>
    <row r="16" spans="1:7" ht="15.75">
      <c r="A16" s="11"/>
      <c r="B16" s="19" t="s">
        <v>10</v>
      </c>
      <c r="C16" s="20"/>
      <c r="D16" s="21">
        <f>G13</f>
        <v>0</v>
      </c>
      <c r="E16" s="21"/>
      <c r="F16" s="21"/>
      <c r="G16" s="12"/>
    </row>
    <row r="17" spans="1:7" ht="15.75">
      <c r="A17" s="11"/>
      <c r="B17" s="22" t="s">
        <v>11</v>
      </c>
      <c r="C17" s="23"/>
      <c r="D17" s="24">
        <f>D16*0.25</f>
        <v>0</v>
      </c>
      <c r="E17" s="25"/>
      <c r="F17" s="25"/>
      <c r="G17" s="13"/>
    </row>
    <row r="18" spans="1:7" ht="15.75">
      <c r="A18" s="11"/>
      <c r="B18" s="26" t="s">
        <v>12</v>
      </c>
      <c r="C18" s="27"/>
      <c r="D18" s="28">
        <f>D16+D17</f>
        <v>0</v>
      </c>
      <c r="E18" s="25"/>
      <c r="F18" s="25"/>
      <c r="G18" s="13"/>
    </row>
  </sheetData>
  <mergeCells count="6">
    <mergeCell ref="B16:C16"/>
    <mergeCell ref="D16:F16"/>
    <mergeCell ref="B17:C17"/>
    <mergeCell ref="D17:F17"/>
    <mergeCell ref="B18:C18"/>
    <mergeCell ref="D18:F18"/>
  </mergeCells>
  <pageMargins left="0.7" right="0.7" top="0.75" bottom="0.75" header="0.3" footer="0.3"/>
  <pageSetup paperSize="9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9998A71C15154EA4EE581DD1BF2BEA" ma:contentTypeVersion="14" ma:contentTypeDescription="Stvaranje novog dokumenta." ma:contentTypeScope="" ma:versionID="c9ca587f7043ac84a81caa2daeecaced">
  <xsd:schema xmlns:xsd="http://www.w3.org/2001/XMLSchema" xmlns:xs="http://www.w3.org/2001/XMLSchema" xmlns:p="http://schemas.microsoft.com/office/2006/metadata/properties" xmlns:ns3="1927452b-9276-455f-9783-b45e89a53df3" xmlns:ns4="b975aa82-aad3-44eb-8905-8900417e434a" targetNamespace="http://schemas.microsoft.com/office/2006/metadata/properties" ma:root="true" ma:fieldsID="ece5221216720c0aaa39e17add9f6e98" ns3:_="" ns4:_="">
    <xsd:import namespace="1927452b-9276-455f-9783-b45e89a53df3"/>
    <xsd:import namespace="b975aa82-aad3-44eb-8905-8900417e43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7452b-9276-455f-9783-b45e89a53d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75aa82-aad3-44eb-8905-8900417e434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D93134-702D-4430-8ED9-74D712E5F9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7452b-9276-455f-9783-b45e89a53df3"/>
    <ds:schemaRef ds:uri="b975aa82-aad3-44eb-8905-8900417e4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A73F33-08B0-4D17-A4E5-6F6B1990A3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325BE5-D615-47F3-BC0F-46B966BF23B0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975aa82-aad3-44eb-8905-8900417e434a"/>
    <ds:schemaRef ds:uri="1927452b-9276-455f-9783-b45e89a53df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Gladović</dc:creator>
  <cp:lastModifiedBy>Davor Posavec</cp:lastModifiedBy>
  <cp:lastPrinted>2024-11-14T10:39:55Z</cp:lastPrinted>
  <dcterms:created xsi:type="dcterms:W3CDTF">2020-10-26T12:54:23Z</dcterms:created>
  <dcterms:modified xsi:type="dcterms:W3CDTF">2025-10-17T09:23:26Z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0x010100019998A71C15154EA4EE581DD1BF2BEA</vt:lpwstr>
  </property>
</Properties>
</file>